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<sst xmlns="http://schemas.openxmlformats.org/spreadsheetml/2006/main" count="82" uniqueCount="72">
  <si>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 xml:space="preserve">№ </t>
  </si>
  <si>
    <t>Ширина детали, мм (поперек текстуры)</t>
  </si>
  <si>
    <t>Длина детали, мм (вдоль текстуры)</t>
  </si>
  <si>
    <t>Тол-щина   мм</t>
  </si>
  <si>
    <t>Кол -во</t>
  </si>
  <si>
    <t>Всего ____________________ штук</t>
  </si>
  <si>
    <t>По ширине</t>
  </si>
  <si>
    <t xml:space="preserve">По длине </t>
  </si>
  <si>
    <t>Сложность</t>
  </si>
  <si>
    <t>шт.</t>
  </si>
  <si>
    <t>Площадь ДСП</t>
  </si>
  <si>
    <t>Площадь Оргалита</t>
  </si>
  <si>
    <t>ИТОГО</t>
  </si>
  <si>
    <t>Сло</t>
  </si>
  <si>
    <t xml:space="preserve">от </t>
  </si>
  <si>
    <t>готовность</t>
  </si>
  <si>
    <t>Клиент</t>
  </si>
  <si>
    <t>e-mail</t>
  </si>
  <si>
    <t>Тел.</t>
  </si>
  <si>
    <t>Стоимость</t>
  </si>
  <si>
    <t>Сборка в цеху</t>
  </si>
  <si>
    <t>Упак.</t>
  </si>
  <si>
    <t xml:space="preserve">Размеры деталей заказ №  </t>
  </si>
  <si>
    <t xml:space="preserve">Цвет детали         </t>
  </si>
  <si>
    <t>Предоплата</t>
  </si>
  <si>
    <t>Доплата</t>
  </si>
  <si>
    <t>Остаток</t>
  </si>
  <si>
    <t>ДА</t>
  </si>
  <si>
    <t>Заказчик_____________________</t>
  </si>
  <si>
    <t>Исполнитель__________________</t>
  </si>
  <si>
    <t>Кромка 2мм (V)</t>
  </si>
  <si>
    <t>Кромка 0,45мм (L)</t>
  </si>
  <si>
    <t>Цвет кромки</t>
  </si>
  <si>
    <t>(495)978-87-75</t>
  </si>
  <si>
    <t xml:space="preserve">поля обязательные для заполнения - </t>
  </si>
  <si>
    <t>dspkomplekt.ru</t>
  </si>
  <si>
    <t>в тон</t>
  </si>
  <si>
    <t>V</t>
  </si>
  <si>
    <t>L</t>
  </si>
  <si>
    <t>R 500 мм</t>
  </si>
  <si>
    <t>VV</t>
  </si>
  <si>
    <t>LL</t>
  </si>
  <si>
    <t>ЭСКИЗ</t>
  </si>
  <si>
    <t>VL</t>
  </si>
  <si>
    <t>Оргалит</t>
  </si>
  <si>
    <t>V - кромка 2 мм 1 раз(т.е. по одной стороне)</t>
  </si>
  <si>
    <t>VV - кромка 2 мм 2 раза(т.е. по 2-ум сторонам)</t>
  </si>
  <si>
    <t>L - кромка 0,45 мм 1 раз</t>
  </si>
  <si>
    <t>LL - кромка 0,45 мм 2 раза</t>
  </si>
  <si>
    <t>VL - кромка 2 мм 1 раз и 0,45 мм 1раз</t>
  </si>
  <si>
    <t xml:space="preserve">Иванов Иван </t>
  </si>
  <si>
    <t>8(495)000-00-00</t>
  </si>
  <si>
    <r>
      <t xml:space="preserve">Указывать </t>
    </r>
    <r>
      <rPr>
        <b/>
        <sz val="14"/>
        <rFont val="Times New Roman"/>
        <family val="1"/>
      </rPr>
      <t>пильные</t>
    </r>
    <r>
      <rPr>
        <sz val="13"/>
        <rFont val="Times New Roman"/>
        <family val="1"/>
      </rPr>
      <t xml:space="preserve"> размеры детали ДСП !!!</t>
    </r>
  </si>
  <si>
    <t xml:space="preserve"> из конечных размеров детали </t>
  </si>
  <si>
    <t>необходимо вычесть толщину кромки</t>
  </si>
  <si>
    <t>Поясняем обозначение кромки:</t>
  </si>
  <si>
    <t>1234567@mail.ru</t>
  </si>
  <si>
    <t>НЕТ</t>
  </si>
  <si>
    <t>Акация лейкленд светл.</t>
  </si>
  <si>
    <t>в тон Акация лейкленд светл.</t>
  </si>
  <si>
    <t>Белый Платиновый Гладкий W980 SM</t>
  </si>
  <si>
    <t>1) Данный бланк заполнен для примера</t>
  </si>
  <si>
    <t>4) Укажите Ваше Имя, E-mail и контактный телефон.</t>
  </si>
  <si>
    <t>5) Обязательно переименуйте ФАЙЛ!</t>
  </si>
  <si>
    <t>6) При заполнении размеров деталей в бланке заказа</t>
  </si>
  <si>
    <t>7) Эскизы прикладываются ОТДЕЛЬНЫМ файлом с указанием номера детали</t>
  </si>
  <si>
    <t>Нанесение кромки на торцы детали</t>
  </si>
  <si>
    <t>2) Перед заполнением необходимо очистить бланк</t>
  </si>
  <si>
    <t>3) Не удаляйте строки из бланка - их должно быть ровно 30</t>
  </si>
  <si>
    <t>8) Разные материалы необходимо рассортировать! (см.выше)</t>
  </si>
  <si>
    <t>2022г</t>
  </si>
  <si>
    <t>ver.:14.02.22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</si>
</sst>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4"/>
      <name val="Times New Roman Cyr"/>
      <family val="1"/>
    </font>
    <font>
      <sz val="13"/>
      <name val="Times New Roman Cyr"/>
      <family val="1"/>
    </font>
    <font>
      <u val="single"/>
      <sz val="13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3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4" borderId="0" xfId="0" applyFont="1" applyFill="1" applyAlignment="1">
      <alignment/>
    </xf>
    <xf numFmtId="0" fontId="8" fillId="4" borderId="12" xfId="0" applyFont="1" applyFill="1" applyBorder="1" applyAlignment="1">
      <alignment/>
    </xf>
    <xf numFmtId="0" fontId="4" fillId="4" borderId="12" xfId="42" applyFill="1" applyBorder="1" applyAlignment="1" applyProtection="1">
      <alignment/>
      <protection/>
    </xf>
    <xf numFmtId="0" fontId="12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/>
    </xf>
    <xf numFmtId="49" fontId="1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2</xdr:row>
      <xdr:rowOff>9525</xdr:rowOff>
    </xdr:to>
    <xdr:pic>
      <xdr:nvPicPr>
        <xdr:cNvPr id="1" name="Рисунок 1" descr="ДСП Комплек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44</xdr:row>
      <xdr:rowOff>114300</xdr:rowOff>
    </xdr:from>
    <xdr:to>
      <xdr:col>6</xdr:col>
      <xdr:colOff>1476375</xdr:colOff>
      <xdr:row>45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9877425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7"/>
  <sheetViews>
    <sheetView tabSelected="1" zoomScalePageLayoutView="0" workbookViewId="0" topLeftCell="A24">
      <selection activeCell="G48" sqref="G48"/>
    </sheetView>
  </sheetViews>
  <sheetFormatPr defaultColWidth="9.00390625" defaultRowHeight="12.75"/>
  <cols>
    <col min="1" max="1" width="4.875" style="1" customWidth="1"/>
    <col min="2" max="2" width="9.00390625" style="1" customWidth="1"/>
    <col min="3" max="3" width="10.375" style="1" customWidth="1"/>
    <col min="4" max="4" width="9.125" style="1" customWidth="1"/>
    <col min="5" max="5" width="5.625" style="1" customWidth="1"/>
    <col min="6" max="6" width="9.00390625" style="1" customWidth="1"/>
    <col min="7" max="7" width="26.625" style="1" customWidth="1"/>
    <col min="8" max="8" width="9.25390625" style="1" customWidth="1"/>
    <col min="9" max="9" width="8.75390625" style="1" customWidth="1"/>
    <col min="10" max="10" width="9.125" style="1" customWidth="1"/>
    <col min="11" max="11" width="14.375" style="1" customWidth="1"/>
    <col min="12" max="12" width="12.75390625" style="1" customWidth="1"/>
    <col min="13" max="16384" width="9.125" style="1" customWidth="1"/>
  </cols>
  <sheetData>
    <row r="1" spans="1:10" s="9" customFormat="1" ht="18.75">
      <c r="A1" s="31"/>
      <c r="B1" s="32"/>
      <c r="C1" s="32"/>
      <c r="D1" s="53" t="s">
        <v>33</v>
      </c>
      <c r="E1" s="53"/>
      <c r="F1" s="53"/>
      <c r="G1" s="56" t="s">
        <v>22</v>
      </c>
      <c r="H1" s="56"/>
      <c r="I1" s="10"/>
      <c r="J1" s="10"/>
    </row>
    <row r="2" spans="1:10" s="11" customFormat="1" ht="24.75" customHeight="1">
      <c r="A2" s="33"/>
      <c r="B2" s="30"/>
      <c r="C2" s="30"/>
      <c r="D2" s="57" t="s">
        <v>35</v>
      </c>
      <c r="E2" s="57"/>
      <c r="F2" s="57"/>
      <c r="G2" s="54" t="s">
        <v>34</v>
      </c>
      <c r="H2" s="54"/>
      <c r="I2" s="55"/>
      <c r="J2" s="29"/>
    </row>
    <row r="3" spans="1:10" s="11" customFormat="1" ht="15.75" customHeight="1">
      <c r="A3" s="12"/>
      <c r="B3" s="11" t="s">
        <v>14</v>
      </c>
      <c r="C3" s="13"/>
      <c r="D3" s="14" t="s">
        <v>70</v>
      </c>
      <c r="G3" s="12" t="s">
        <v>15</v>
      </c>
      <c r="H3" s="14"/>
      <c r="I3" s="14"/>
      <c r="J3" s="14" t="s">
        <v>70</v>
      </c>
    </row>
    <row r="4" s="11" customFormat="1" ht="5.25" customHeight="1"/>
    <row r="5" spans="1:10" s="11" customFormat="1" ht="17.25" customHeight="1">
      <c r="A5" s="11" t="s">
        <v>16</v>
      </c>
      <c r="C5" s="25" t="s">
        <v>50</v>
      </c>
      <c r="D5" s="26"/>
      <c r="E5" s="15"/>
      <c r="F5" s="11" t="s">
        <v>17</v>
      </c>
      <c r="G5" s="27" t="s">
        <v>56</v>
      </c>
      <c r="H5" s="11" t="s">
        <v>18</v>
      </c>
      <c r="I5" s="52" t="s">
        <v>51</v>
      </c>
      <c r="J5" s="52"/>
    </row>
    <row r="6" spans="1:8" s="11" customFormat="1" ht="16.5" customHeight="1">
      <c r="A6" s="58" t="s">
        <v>19</v>
      </c>
      <c r="B6" s="58"/>
      <c r="C6" s="59"/>
      <c r="D6" s="59"/>
      <c r="G6" s="12" t="s">
        <v>24</v>
      </c>
      <c r="H6" s="14"/>
    </row>
    <row r="7" spans="7:10" s="11" customFormat="1" ht="15" customHeight="1">
      <c r="G7" s="12" t="s">
        <v>25</v>
      </c>
      <c r="H7" s="20"/>
      <c r="I7" s="19" t="s">
        <v>26</v>
      </c>
      <c r="J7" s="14">
        <f>C6-H6-H7</f>
        <v>0</v>
      </c>
    </row>
    <row r="8" spans="1:10" s="11" customFormat="1" ht="18.75">
      <c r="A8" s="34" t="s">
        <v>52</v>
      </c>
      <c r="B8" s="34"/>
      <c r="C8" s="34"/>
      <c r="D8" s="34"/>
      <c r="E8" s="34"/>
      <c r="F8" s="34"/>
      <c r="G8" s="12" t="s">
        <v>20</v>
      </c>
      <c r="H8" s="11" t="s">
        <v>57</v>
      </c>
      <c r="I8" s="11" t="s">
        <v>21</v>
      </c>
      <c r="J8" s="11" t="s">
        <v>27</v>
      </c>
    </row>
    <row r="9" spans="1:10" ht="33" customHeight="1">
      <c r="A9" s="43" t="s">
        <v>0</v>
      </c>
      <c r="B9" s="48" t="s">
        <v>2</v>
      </c>
      <c r="C9" s="48" t="s">
        <v>1</v>
      </c>
      <c r="D9" s="50" t="s">
        <v>4</v>
      </c>
      <c r="E9" s="50" t="s">
        <v>3</v>
      </c>
      <c r="F9" s="50" t="s">
        <v>8</v>
      </c>
      <c r="G9" s="16" t="s">
        <v>23</v>
      </c>
      <c r="H9" s="45" t="s">
        <v>66</v>
      </c>
      <c r="I9" s="46"/>
      <c r="J9" s="47"/>
    </row>
    <row r="10" spans="1:10" ht="34.5" customHeight="1">
      <c r="A10" s="44"/>
      <c r="B10" s="49"/>
      <c r="C10" s="49"/>
      <c r="D10" s="51"/>
      <c r="E10" s="51"/>
      <c r="F10" s="51"/>
      <c r="G10" s="28" t="s">
        <v>60</v>
      </c>
      <c r="H10" s="2" t="s">
        <v>32</v>
      </c>
      <c r="I10" s="2" t="s">
        <v>7</v>
      </c>
      <c r="J10" s="2" t="s">
        <v>6</v>
      </c>
    </row>
    <row r="11" spans="1:10" ht="16.5" customHeight="1">
      <c r="A11" s="21">
        <v>1</v>
      </c>
      <c r="B11" s="21">
        <v>2700</v>
      </c>
      <c r="C11" s="21">
        <v>2040</v>
      </c>
      <c r="D11" s="21">
        <v>4</v>
      </c>
      <c r="E11" s="29">
        <v>16</v>
      </c>
      <c r="F11" s="21"/>
      <c r="G11" s="21"/>
      <c r="H11" s="21" t="s">
        <v>36</v>
      </c>
      <c r="I11" s="21" t="s">
        <v>37</v>
      </c>
      <c r="J11" s="21" t="s">
        <v>38</v>
      </c>
    </row>
    <row r="12" spans="1:10" ht="16.5" customHeight="1">
      <c r="A12" s="21">
        <v>2</v>
      </c>
      <c r="B12" s="21">
        <v>2680</v>
      </c>
      <c r="C12" s="21">
        <v>500</v>
      </c>
      <c r="D12" s="21">
        <v>2</v>
      </c>
      <c r="E12" s="21"/>
      <c r="F12" s="21"/>
      <c r="G12" s="21" t="s">
        <v>39</v>
      </c>
      <c r="H12" s="21"/>
      <c r="I12" s="21" t="s">
        <v>40</v>
      </c>
      <c r="J12" s="21" t="s">
        <v>40</v>
      </c>
    </row>
    <row r="13" spans="1:10" ht="16.5" customHeight="1">
      <c r="A13" s="21">
        <v>3</v>
      </c>
      <c r="B13" s="21">
        <v>2700</v>
      </c>
      <c r="C13" s="21">
        <v>600</v>
      </c>
      <c r="D13" s="21">
        <v>3</v>
      </c>
      <c r="E13" s="21"/>
      <c r="F13" s="21"/>
      <c r="G13" s="21"/>
      <c r="H13" s="21"/>
      <c r="I13" s="21" t="s">
        <v>41</v>
      </c>
      <c r="J13" s="21" t="s">
        <v>41</v>
      </c>
    </row>
    <row r="14" spans="1:10" ht="16.5" customHeight="1">
      <c r="A14" s="21">
        <v>4</v>
      </c>
      <c r="B14" s="21">
        <v>230</v>
      </c>
      <c r="C14" s="21">
        <v>700</v>
      </c>
      <c r="D14" s="21">
        <v>1</v>
      </c>
      <c r="E14" s="21"/>
      <c r="F14" s="21"/>
      <c r="G14" s="21" t="s">
        <v>42</v>
      </c>
      <c r="H14" s="21"/>
      <c r="I14" s="21" t="s">
        <v>43</v>
      </c>
      <c r="J14" s="21" t="s">
        <v>43</v>
      </c>
    </row>
    <row r="15" spans="1:10" ht="16.5" customHeight="1">
      <c r="A15" s="21">
        <v>5</v>
      </c>
      <c r="B15" s="21">
        <v>220</v>
      </c>
      <c r="C15" s="21">
        <v>800</v>
      </c>
      <c r="D15" s="21">
        <v>5</v>
      </c>
      <c r="E15" s="21"/>
      <c r="F15" s="21"/>
      <c r="G15" s="21" t="s">
        <v>42</v>
      </c>
      <c r="H15" s="21"/>
      <c r="I15" s="21" t="s">
        <v>37</v>
      </c>
      <c r="J15" s="21" t="s">
        <v>37</v>
      </c>
    </row>
    <row r="16" spans="1:10" ht="16.5" customHeight="1">
      <c r="A16" s="21">
        <v>6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6.5" customHeight="1">
      <c r="A17" s="21">
        <v>7</v>
      </c>
      <c r="B17" s="21">
        <v>500</v>
      </c>
      <c r="C17" s="21">
        <v>800</v>
      </c>
      <c r="D17" s="21">
        <v>5</v>
      </c>
      <c r="E17" s="21">
        <v>25</v>
      </c>
      <c r="F17" s="21"/>
      <c r="G17" s="21" t="s">
        <v>58</v>
      </c>
      <c r="H17" s="21" t="s">
        <v>36</v>
      </c>
      <c r="I17" s="21" t="s">
        <v>37</v>
      </c>
      <c r="J17" s="21" t="s">
        <v>40</v>
      </c>
    </row>
    <row r="18" spans="1:10" ht="16.5" customHeight="1">
      <c r="A18" s="21">
        <v>8</v>
      </c>
      <c r="B18" s="21">
        <v>600</v>
      </c>
      <c r="C18" s="21">
        <v>200</v>
      </c>
      <c r="D18" s="21">
        <v>3</v>
      </c>
      <c r="E18" s="21"/>
      <c r="F18" s="21"/>
      <c r="G18" s="21"/>
      <c r="H18" s="21"/>
      <c r="I18" s="21"/>
      <c r="J18" s="21"/>
    </row>
    <row r="19" spans="1:10" ht="16.5" customHeight="1">
      <c r="A19" s="21">
        <v>9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6.5" customHeight="1">
      <c r="A20" s="21">
        <v>10</v>
      </c>
      <c r="B20" s="21"/>
      <c r="C20" s="21"/>
      <c r="D20" s="21"/>
      <c r="E20" s="21"/>
      <c r="F20" s="21"/>
      <c r="G20" s="21" t="s">
        <v>44</v>
      </c>
      <c r="H20" s="21"/>
      <c r="I20" s="21"/>
      <c r="J20" s="21"/>
    </row>
    <row r="21" spans="1:10" ht="16.5" customHeight="1">
      <c r="A21" s="21">
        <v>11</v>
      </c>
      <c r="B21" s="21">
        <v>2600</v>
      </c>
      <c r="C21" s="21">
        <v>1000</v>
      </c>
      <c r="D21" s="21">
        <v>1</v>
      </c>
      <c r="E21" s="21"/>
      <c r="F21" s="21"/>
      <c r="G21" s="21" t="s">
        <v>59</v>
      </c>
      <c r="H21" s="21"/>
      <c r="I21" s="21"/>
      <c r="J21" s="21"/>
    </row>
    <row r="22" spans="1:10" ht="16.5" customHeight="1">
      <c r="A22" s="21">
        <v>12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6.5" customHeight="1">
      <c r="A23" s="21">
        <v>13</v>
      </c>
      <c r="B23" s="21"/>
      <c r="C23" s="21"/>
      <c r="D23" s="21"/>
      <c r="E23" s="21"/>
      <c r="F23" s="21"/>
      <c r="G23" s="36" t="s">
        <v>61</v>
      </c>
      <c r="H23" s="21"/>
      <c r="I23" s="21"/>
      <c r="J23" s="21"/>
    </row>
    <row r="24" spans="1:10" ht="16.5" customHeight="1">
      <c r="A24" s="21">
        <v>14</v>
      </c>
      <c r="B24" s="21"/>
      <c r="C24" s="21"/>
      <c r="D24" s="21"/>
      <c r="E24" s="21"/>
      <c r="F24" s="21"/>
      <c r="G24" s="36" t="s">
        <v>67</v>
      </c>
      <c r="H24" s="21"/>
      <c r="I24" s="21"/>
      <c r="J24" s="21"/>
    </row>
    <row r="25" spans="1:10" ht="16.5" customHeight="1">
      <c r="A25" s="21">
        <v>15</v>
      </c>
      <c r="B25" s="21"/>
      <c r="C25" s="21"/>
      <c r="D25" s="21"/>
      <c r="E25" s="21"/>
      <c r="F25" s="21"/>
      <c r="G25" s="38" t="s">
        <v>68</v>
      </c>
      <c r="H25" s="21"/>
      <c r="I25" s="21"/>
      <c r="J25" s="21"/>
    </row>
    <row r="26" spans="1:10" ht="16.5" customHeight="1">
      <c r="A26" s="21">
        <v>16</v>
      </c>
      <c r="B26" s="21"/>
      <c r="C26" s="21"/>
      <c r="D26" s="21"/>
      <c r="E26" s="21"/>
      <c r="F26" s="21"/>
      <c r="G26" s="39" t="s">
        <v>62</v>
      </c>
      <c r="H26" s="21"/>
      <c r="I26" s="21"/>
      <c r="J26" s="21"/>
    </row>
    <row r="27" spans="1:10" ht="16.5" customHeight="1">
      <c r="A27" s="21">
        <v>17</v>
      </c>
      <c r="B27" s="21"/>
      <c r="C27" s="21"/>
      <c r="D27" s="21"/>
      <c r="E27" s="21"/>
      <c r="F27" s="21"/>
      <c r="G27" s="40" t="s">
        <v>63</v>
      </c>
      <c r="H27" s="21"/>
      <c r="I27" s="21"/>
      <c r="J27" s="21"/>
    </row>
    <row r="28" spans="1:10" ht="16.5" customHeight="1">
      <c r="A28" s="21">
        <v>18</v>
      </c>
      <c r="B28" s="21"/>
      <c r="C28" s="21"/>
      <c r="D28" s="21"/>
      <c r="E28" s="21"/>
      <c r="F28" s="21"/>
      <c r="G28" s="36" t="s">
        <v>64</v>
      </c>
      <c r="H28" s="21"/>
      <c r="I28" s="21"/>
      <c r="J28" s="21"/>
    </row>
    <row r="29" spans="1:10" ht="16.5" customHeight="1">
      <c r="A29" s="21">
        <v>19</v>
      </c>
      <c r="B29" s="21"/>
      <c r="C29" s="21"/>
      <c r="D29" s="21"/>
      <c r="E29" s="21"/>
      <c r="F29" s="21"/>
      <c r="G29" s="36" t="s">
        <v>53</v>
      </c>
      <c r="H29" s="21"/>
      <c r="I29" s="21"/>
      <c r="J29" s="21"/>
    </row>
    <row r="30" spans="1:10" ht="16.5" customHeight="1">
      <c r="A30" s="21">
        <v>20</v>
      </c>
      <c r="B30" s="21"/>
      <c r="C30" s="21"/>
      <c r="D30" s="21"/>
      <c r="E30" s="21"/>
      <c r="F30" s="21"/>
      <c r="G30" s="36" t="s">
        <v>54</v>
      </c>
      <c r="H30" s="21"/>
      <c r="I30" s="21"/>
      <c r="J30" s="21"/>
    </row>
    <row r="31" spans="1:10" ht="16.5" customHeight="1">
      <c r="A31" s="21">
        <v>21</v>
      </c>
      <c r="B31" s="21"/>
      <c r="C31" s="21"/>
      <c r="D31" s="21"/>
      <c r="E31" s="21"/>
      <c r="F31" s="21"/>
      <c r="G31" s="37" t="s">
        <v>65</v>
      </c>
      <c r="H31" s="21"/>
      <c r="I31" s="21"/>
      <c r="J31" s="21"/>
    </row>
    <row r="32" spans="1:10" ht="16.5" customHeight="1">
      <c r="A32" s="21">
        <v>22</v>
      </c>
      <c r="B32" s="21"/>
      <c r="C32" s="21"/>
      <c r="D32" s="21"/>
      <c r="E32" s="21"/>
      <c r="F32" s="21"/>
      <c r="G32" s="36" t="s">
        <v>69</v>
      </c>
      <c r="H32" s="21"/>
      <c r="I32" s="21"/>
      <c r="J32" s="21"/>
    </row>
    <row r="33" spans="1:10" ht="16.5" customHeight="1">
      <c r="A33" s="21">
        <v>23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6.5" customHeight="1">
      <c r="A34" s="22">
        <v>24</v>
      </c>
      <c r="B34" s="21"/>
      <c r="C34" s="21"/>
      <c r="D34" s="23"/>
      <c r="E34" s="23"/>
      <c r="F34" s="23"/>
      <c r="G34" s="21"/>
      <c r="H34" s="18"/>
      <c r="I34" s="18"/>
      <c r="J34" s="18"/>
    </row>
    <row r="35" spans="1:10" ht="16.5" customHeight="1">
      <c r="A35" s="22">
        <v>25</v>
      </c>
      <c r="B35" s="21"/>
      <c r="C35" s="21"/>
      <c r="D35" s="23"/>
      <c r="E35" s="23"/>
      <c r="F35" s="23"/>
      <c r="G35" s="35" t="s">
        <v>55</v>
      </c>
      <c r="H35" s="17"/>
      <c r="I35" s="17"/>
      <c r="J35" s="17"/>
    </row>
    <row r="36" spans="1:10" ht="16.5" customHeight="1">
      <c r="A36" s="22">
        <v>26</v>
      </c>
      <c r="B36" s="21"/>
      <c r="C36" s="21"/>
      <c r="D36" s="23"/>
      <c r="E36" s="23"/>
      <c r="F36" s="23"/>
      <c r="G36" s="35" t="s">
        <v>45</v>
      </c>
      <c r="H36" s="18"/>
      <c r="I36" s="18"/>
      <c r="J36" s="18"/>
    </row>
    <row r="37" spans="1:10" ht="16.5" customHeight="1">
      <c r="A37" s="24">
        <v>27</v>
      </c>
      <c r="B37" s="21"/>
      <c r="C37" s="21"/>
      <c r="D37" s="23"/>
      <c r="E37" s="23"/>
      <c r="F37" s="23"/>
      <c r="G37" s="35" t="s">
        <v>46</v>
      </c>
      <c r="H37" s="18"/>
      <c r="I37" s="18"/>
      <c r="J37" s="18"/>
    </row>
    <row r="38" spans="1:10" ht="16.5" customHeight="1">
      <c r="A38" s="24">
        <v>28</v>
      </c>
      <c r="B38" s="21"/>
      <c r="C38" s="21"/>
      <c r="D38" s="23"/>
      <c r="E38" s="23"/>
      <c r="F38" s="23"/>
      <c r="G38" s="35" t="s">
        <v>47</v>
      </c>
      <c r="H38" s="18"/>
      <c r="I38" s="18"/>
      <c r="J38" s="18"/>
    </row>
    <row r="39" spans="1:10" ht="16.5" customHeight="1">
      <c r="A39" s="24">
        <v>29</v>
      </c>
      <c r="B39" s="21"/>
      <c r="C39" s="21"/>
      <c r="D39" s="21"/>
      <c r="E39" s="21"/>
      <c r="F39" s="21"/>
      <c r="G39" s="35" t="s">
        <v>48</v>
      </c>
      <c r="H39" s="21"/>
      <c r="I39" s="21"/>
      <c r="J39" s="21"/>
    </row>
    <row r="40" spans="1:10" ht="16.5" customHeight="1" thickBot="1">
      <c r="A40" s="24">
        <v>30</v>
      </c>
      <c r="B40" s="21"/>
      <c r="C40" s="21"/>
      <c r="D40" s="23"/>
      <c r="E40" s="23"/>
      <c r="F40" s="23"/>
      <c r="G40" s="41" t="s">
        <v>49</v>
      </c>
      <c r="H40" s="42"/>
      <c r="I40" s="42"/>
      <c r="J40" s="42"/>
    </row>
    <row r="41" spans="1:10" ht="15.75" customHeight="1" thickBot="1">
      <c r="A41" s="1" t="s">
        <v>5</v>
      </c>
      <c r="D41" s="1">
        <f>SUM(D11:D40)</f>
        <v>24</v>
      </c>
      <c r="E41" s="1" t="s">
        <v>9</v>
      </c>
      <c r="G41" s="6" t="s">
        <v>10</v>
      </c>
      <c r="H41" s="7">
        <f>Area(1)/1000000</f>
        <v>32.973</v>
      </c>
      <c r="I41" s="6">
        <v>1350</v>
      </c>
      <c r="J41" s="8">
        <f>H41*I41</f>
        <v>44513.549999999996</v>
      </c>
    </row>
    <row r="42" spans="5:10" ht="19.5" customHeight="1" thickBot="1">
      <c r="E42" s="1" t="s">
        <v>13</v>
      </c>
      <c r="F42" s="1">
        <f>SUMPRODUCT(F11:F40,D11:D40)</f>
        <v>0</v>
      </c>
      <c r="G42" s="6" t="s">
        <v>11</v>
      </c>
      <c r="H42" s="7">
        <f>Area(2)/1000000</f>
        <v>2.6</v>
      </c>
      <c r="I42" s="6">
        <v>350</v>
      </c>
      <c r="J42" s="8">
        <f>H42*I42</f>
        <v>910</v>
      </c>
    </row>
    <row r="43" spans="7:10" ht="19.5" customHeight="1" thickBot="1">
      <c r="G43" s="6" t="s">
        <v>30</v>
      </c>
      <c r="H43" s="7">
        <f>(Krom(1)+krom_1(1))/1000</f>
        <v>40.05</v>
      </c>
      <c r="I43" s="6">
        <v>79</v>
      </c>
      <c r="J43" s="8">
        <f>H43*I43</f>
        <v>3163.95</v>
      </c>
    </row>
    <row r="44" spans="1:10" ht="19.5" customHeight="1" thickBot="1">
      <c r="A44" s="1" t="s">
        <v>28</v>
      </c>
      <c r="G44" s="6" t="s">
        <v>31</v>
      </c>
      <c r="H44" s="7">
        <f>(Krom(2)+krom_1(2))/1000</f>
        <v>28.89</v>
      </c>
      <c r="I44" s="6">
        <v>49</v>
      </c>
      <c r="J44" s="8">
        <f>H44*I44</f>
        <v>1415.6100000000001</v>
      </c>
    </row>
    <row r="45" spans="1:10" ht="18">
      <c r="A45" s="3"/>
      <c r="I45" s="5" t="s">
        <v>12</v>
      </c>
      <c r="J45" s="4">
        <f>SUM(J41:J44)+F42</f>
        <v>50003.10999999999</v>
      </c>
    </row>
    <row r="46" ht="18">
      <c r="A46" s="1" t="s">
        <v>29</v>
      </c>
    </row>
    <row r="47" ht="18.75">
      <c r="G47" s="60" t="s">
        <v>71</v>
      </c>
    </row>
  </sheetData>
  <sheetProtection/>
  <mergeCells count="14">
    <mergeCell ref="I5:J5"/>
    <mergeCell ref="D1:F1"/>
    <mergeCell ref="G2:I2"/>
    <mergeCell ref="G1:H1"/>
    <mergeCell ref="D2:F2"/>
    <mergeCell ref="A6:B6"/>
    <mergeCell ref="C6:D6"/>
    <mergeCell ref="A9:A10"/>
    <mergeCell ref="H9:J9"/>
    <mergeCell ref="C9:C10"/>
    <mergeCell ref="B9:B10"/>
    <mergeCell ref="D9:D10"/>
    <mergeCell ref="E9:E10"/>
    <mergeCell ref="F9:F10"/>
  </mergeCells>
  <conditionalFormatting sqref="B40 B23:B38 B11:B21">
    <cfRule type="cellIs" priority="10" dxfId="2" operator="notBetween" stopIfTrue="1">
      <formula>0</formula>
      <formula>2770</formula>
    </cfRule>
  </conditionalFormatting>
  <conditionalFormatting sqref="B40 B23:B38 B11:B21">
    <cfRule type="cellIs" priority="9" dxfId="3" operator="greaterThan" stopIfTrue="1">
      <formula>2770</formula>
    </cfRule>
  </conditionalFormatting>
  <conditionalFormatting sqref="C40 C23:C38 C11:C21">
    <cfRule type="cellIs" priority="8" dxfId="3" operator="greaterThan" stopIfTrue="1">
      <formula>2040</formula>
    </cfRule>
  </conditionalFormatting>
  <dataValidations count="2">
    <dataValidation errorStyle="information" type="whole" allowBlank="1" showErrorMessage="1" promptTitle="Допустимые значения" prompt="Длина детали до 2770 мм" errorTitle="Недопустимое значение" error="Максимальная длина детали 2770 мм по одной стороне" sqref="B20:B21 B11:B17 B23:B38 B40">
      <formula1>0</formula1>
      <formula2>2770</formula2>
    </dataValidation>
    <dataValidation errorStyle="information" type="whole" allowBlank="1" showInputMessage="1" showErrorMessage="1" errorTitle="Недопустимое значение" error="Максимальная ширина детали 2040 мм" sqref="C20:C21 C11:C17 C23:C38 C40">
      <formula1>0</formula1>
      <formula2>2040</formula2>
    </dataValidation>
  </dataValidations>
  <hyperlinks>
    <hyperlink ref="G5" r:id="rId1" display="1234567@mail.ru"/>
  </hyperlinks>
  <printOptions/>
  <pageMargins left="0" right="0" top="0" bottom="0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Dim</cp:lastModifiedBy>
  <cp:lastPrinted>2022-02-14T15:03:10Z</cp:lastPrinted>
  <dcterms:created xsi:type="dcterms:W3CDTF">2005-06-02T12:18:57Z</dcterms:created>
  <dcterms:modified xsi:type="dcterms:W3CDTF">2022-02-15T10:33:58Z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